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0"/>
  </bookViews>
  <sheets>
    <sheet name="Итоговая" sheetId="1" r:id="rId1"/>
  </sheets>
  <definedNames>
    <definedName name="_xlnm.Print_Area" localSheetId="0">'Итоговая'!$B$1:$M$17</definedName>
  </definedNames>
  <calcPr fullCalcOnLoad="1"/>
</workbook>
</file>

<file path=xl/sharedStrings.xml><?xml version="1.0" encoding="utf-8"?>
<sst xmlns="http://schemas.openxmlformats.org/spreadsheetml/2006/main" count="25" uniqueCount="25">
  <si>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</si>
  <si>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</si>
  <si>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</si>
  <si>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</si>
  <si>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</si>
  <si>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</si>
  <si>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</si>
  <si>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</si>
  <si>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</si>
  <si>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</si>
  <si>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</si>
  <si>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</si>
  <si>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</si>
  <si>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</si>
  <si>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</si>
  <si>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</si>
  <si>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</si>
  <si>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</si>
  <si>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</si>
  <si>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</si>
  <si>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</si>
  <si>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</si>
  <si>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2015 год</t>
  </si>
  <si>
    <t>(с учетом изменений по решению Думы №702  от 15.10.2015)</t>
  </si>
  <si>
    <t>Дотация на поощрение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</si>
</sst>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1.375" style="3" customWidth="1"/>
    <col min="7" max="8" width="9.125" style="3" customWidth="1"/>
    <col min="9" max="9" width="12.375" style="3" customWidth="1"/>
    <col min="10" max="11" width="9.75390625" style="3" customWidth="1"/>
    <col min="12" max="12" width="10.375" style="3" customWidth="1"/>
    <col min="13" max="13" width="12.625" style="3" customWidth="1"/>
    <col min="14" max="16384" width="9.125" style="3" customWidth="1"/>
  </cols>
  <sheetData>
    <row r="1" ht="12.75">
      <c r="B1" s="2"/>
    </row>
    <row r="2" spans="2:13" ht="44.25" customHeight="1">
      <c r="B2" s="18" t="s">
        <v>22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8.75">
      <c r="B3" s="16"/>
      <c r="C3" s="21" t="s">
        <v>23</v>
      </c>
      <c r="D3" s="21"/>
      <c r="E3" s="21"/>
      <c r="F3" s="21"/>
      <c r="G3" s="21"/>
      <c r="H3" s="21"/>
      <c r="I3" s="21"/>
      <c r="J3" s="17"/>
      <c r="K3" s="17"/>
      <c r="L3" s="16"/>
      <c r="M3" s="16"/>
    </row>
    <row r="4" ht="12.75">
      <c r="B4" s="2"/>
    </row>
    <row r="5" spans="1:13" ht="43.5" customHeight="1">
      <c r="A5" s="24"/>
      <c r="B5" s="27" t="s">
        <v>0</v>
      </c>
      <c r="C5" s="19" t="s">
        <v>15</v>
      </c>
      <c r="D5" s="19" t="s">
        <v>16</v>
      </c>
      <c r="E5" s="19" t="s">
        <v>18</v>
      </c>
      <c r="F5" s="19" t="s">
        <v>17</v>
      </c>
      <c r="G5" s="23" t="s">
        <v>13</v>
      </c>
      <c r="H5" s="23"/>
      <c r="I5" s="23"/>
      <c r="J5" s="23"/>
      <c r="K5" s="23"/>
      <c r="L5" s="23"/>
      <c r="M5" s="23"/>
    </row>
    <row r="6" spans="1:13" ht="27" customHeight="1">
      <c r="A6" s="25"/>
      <c r="B6" s="27"/>
      <c r="C6" s="22"/>
      <c r="D6" s="22"/>
      <c r="E6" s="22"/>
      <c r="F6" s="22"/>
      <c r="G6" s="19" t="s">
        <v>11</v>
      </c>
      <c r="H6" s="19" t="s">
        <v>12</v>
      </c>
      <c r="I6" s="19" t="s">
        <v>19</v>
      </c>
      <c r="J6" s="19" t="s">
        <v>20</v>
      </c>
      <c r="K6" s="19" t="s">
        <v>24</v>
      </c>
      <c r="L6" s="19" t="s">
        <v>10</v>
      </c>
      <c r="M6" s="10" t="s">
        <v>14</v>
      </c>
    </row>
    <row r="7" spans="1:13" ht="145.5" customHeight="1">
      <c r="A7" s="26"/>
      <c r="B7" s="27"/>
      <c r="C7" s="20"/>
      <c r="D7" s="20"/>
      <c r="E7" s="20"/>
      <c r="F7" s="20"/>
      <c r="G7" s="20"/>
      <c r="H7" s="20"/>
      <c r="I7" s="20"/>
      <c r="J7" s="20"/>
      <c r="K7" s="28"/>
      <c r="L7" s="20"/>
      <c r="M7" s="11" t="s">
        <v>21</v>
      </c>
    </row>
    <row r="8" spans="1:13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5" ht="15">
      <c r="A9" s="4"/>
      <c r="B9" s="12" t="s">
        <v>1</v>
      </c>
      <c r="C9" s="13">
        <v>75981.9</v>
      </c>
      <c r="D9" s="13">
        <v>234490.6</v>
      </c>
      <c r="E9" s="13">
        <v>14764.9</v>
      </c>
      <c r="F9" s="13">
        <f>D9-C9-E9</f>
        <v>143743.80000000002</v>
      </c>
      <c r="G9" s="13">
        <v>29388.5</v>
      </c>
      <c r="H9" s="13">
        <v>17190.7</v>
      </c>
      <c r="I9" s="13">
        <v>8543.6</v>
      </c>
      <c r="J9" s="13">
        <f>439.3+1807.2</f>
        <v>2246.5</v>
      </c>
      <c r="K9" s="13">
        <v>267.7</v>
      </c>
      <c r="L9" s="13">
        <f>F9-G9-H9-I9-J9-K9</f>
        <v>86106.80000000002</v>
      </c>
      <c r="M9" s="13">
        <v>85362.9</v>
      </c>
      <c r="N9" s="6"/>
      <c r="O9" s="6"/>
    </row>
    <row r="10" spans="1:15" ht="15">
      <c r="A10" s="4"/>
      <c r="B10" s="12" t="s">
        <v>2</v>
      </c>
      <c r="C10" s="13">
        <v>23769.8</v>
      </c>
      <c r="D10" s="13">
        <v>205193.2</v>
      </c>
      <c r="E10" s="13">
        <v>18253.8</v>
      </c>
      <c r="F10" s="13">
        <f aca="true" t="shared" si="0" ref="F10:F16">D10-C10-E10</f>
        <v>163169.60000000003</v>
      </c>
      <c r="G10" s="13">
        <v>16365.3</v>
      </c>
      <c r="H10" s="13">
        <v>25597</v>
      </c>
      <c r="I10" s="13">
        <v>9981.3</v>
      </c>
      <c r="J10" s="13">
        <f>184.3+937.2+2096.9</f>
        <v>3218.4</v>
      </c>
      <c r="K10" s="13">
        <v>213.5</v>
      </c>
      <c r="L10" s="13">
        <f aca="true" t="shared" si="1" ref="L10:L16">F10-G10-H10-I10-J10-K10</f>
        <v>107794.10000000005</v>
      </c>
      <c r="M10" s="13">
        <v>90492.8</v>
      </c>
      <c r="N10" s="6"/>
      <c r="O10" s="6"/>
    </row>
    <row r="11" spans="1:15" ht="15">
      <c r="A11" s="4"/>
      <c r="B11" s="12" t="s">
        <v>3</v>
      </c>
      <c r="C11" s="13">
        <v>1197</v>
      </c>
      <c r="D11" s="13">
        <v>134442.4</v>
      </c>
      <c r="E11" s="13">
        <v>766.6</v>
      </c>
      <c r="F11" s="13">
        <f t="shared" si="0"/>
        <v>132478.8</v>
      </c>
      <c r="G11" s="13">
        <v>777.7</v>
      </c>
      <c r="H11" s="13">
        <v>3981</v>
      </c>
      <c r="I11" s="13">
        <v>3593.9</v>
      </c>
      <c r="J11" s="13">
        <f>15.1+140.4+108.6</f>
        <v>264.1</v>
      </c>
      <c r="K11" s="13">
        <v>16.5</v>
      </c>
      <c r="L11" s="13">
        <f t="shared" si="1"/>
        <v>123845.59999999998</v>
      </c>
      <c r="M11" s="13">
        <v>105618</v>
      </c>
      <c r="N11" s="6"/>
      <c r="O11" s="6"/>
    </row>
    <row r="12" spans="1:15" ht="15">
      <c r="A12" s="4"/>
      <c r="B12" s="12" t="s">
        <v>5</v>
      </c>
      <c r="C12" s="13">
        <v>1186</v>
      </c>
      <c r="D12" s="13">
        <v>78645.9</v>
      </c>
      <c r="E12" s="13">
        <v>770.9</v>
      </c>
      <c r="F12" s="13">
        <f t="shared" si="0"/>
        <v>76689</v>
      </c>
      <c r="G12" s="13">
        <v>985.1</v>
      </c>
      <c r="H12" s="13">
        <v>3501.6</v>
      </c>
      <c r="I12" s="13">
        <v>1413.3</v>
      </c>
      <c r="J12" s="13">
        <f>13.3+140.4+8.5</f>
        <v>162.20000000000002</v>
      </c>
      <c r="K12" s="13">
        <v>103.1</v>
      </c>
      <c r="L12" s="13">
        <f t="shared" si="1"/>
        <v>70523.69999999998</v>
      </c>
      <c r="M12" s="13">
        <v>53852.4</v>
      </c>
      <c r="N12" s="6"/>
      <c r="O12" s="6"/>
    </row>
    <row r="13" spans="1:15" ht="15">
      <c r="A13" s="4"/>
      <c r="B13" s="12" t="s">
        <v>6</v>
      </c>
      <c r="C13" s="13">
        <v>1036</v>
      </c>
      <c r="D13" s="13">
        <v>52423.9</v>
      </c>
      <c r="E13" s="13">
        <v>1134.8</v>
      </c>
      <c r="F13" s="13">
        <f t="shared" si="0"/>
        <v>50253.1</v>
      </c>
      <c r="G13" s="13">
        <v>737.3</v>
      </c>
      <c r="H13" s="13">
        <v>3953.9</v>
      </c>
      <c r="I13" s="13">
        <v>3332.7</v>
      </c>
      <c r="J13" s="13">
        <f>14.2+140.4+370.9</f>
        <v>525.5</v>
      </c>
      <c r="K13" s="13"/>
      <c r="L13" s="13">
        <f t="shared" si="1"/>
        <v>41703.7</v>
      </c>
      <c r="M13" s="13">
        <v>23347.7</v>
      </c>
      <c r="N13" s="6"/>
      <c r="O13" s="6"/>
    </row>
    <row r="14" spans="1:15" ht="15">
      <c r="A14" s="4"/>
      <c r="B14" s="12" t="s">
        <v>7</v>
      </c>
      <c r="C14" s="13">
        <v>5755</v>
      </c>
      <c r="D14" s="13">
        <v>93377</v>
      </c>
      <c r="E14" s="13">
        <v>3624.3</v>
      </c>
      <c r="F14" s="13">
        <f t="shared" si="0"/>
        <v>83997.7</v>
      </c>
      <c r="G14" s="13">
        <v>950.9</v>
      </c>
      <c r="H14" s="13">
        <v>2499.6</v>
      </c>
      <c r="I14" s="13">
        <v>2669.7</v>
      </c>
      <c r="J14" s="13">
        <f>9.8+153.4+726.6</f>
        <v>889.8000000000001</v>
      </c>
      <c r="K14" s="13">
        <v>84.6</v>
      </c>
      <c r="L14" s="13">
        <f t="shared" si="1"/>
        <v>76903.09999999999</v>
      </c>
      <c r="M14" s="13">
        <v>59840.8</v>
      </c>
      <c r="N14" s="6"/>
      <c r="O14" s="6"/>
    </row>
    <row r="15" spans="1:15" ht="15">
      <c r="A15" s="4"/>
      <c r="B15" s="12" t="s">
        <v>4</v>
      </c>
      <c r="C15" s="13">
        <v>4451</v>
      </c>
      <c r="D15" s="13">
        <v>107598.4</v>
      </c>
      <c r="E15" s="13">
        <v>5264.4</v>
      </c>
      <c r="F15" s="13">
        <f t="shared" si="0"/>
        <v>97883</v>
      </c>
      <c r="G15" s="13">
        <v>2830.8</v>
      </c>
      <c r="H15" s="13">
        <v>7202.3</v>
      </c>
      <c r="I15" s="13">
        <v>4411.7</v>
      </c>
      <c r="J15" s="13">
        <f>10.6+719.7+579.3</f>
        <v>1309.6</v>
      </c>
      <c r="K15" s="13">
        <v>62.1</v>
      </c>
      <c r="L15" s="13">
        <f t="shared" si="1"/>
        <v>82066.49999999999</v>
      </c>
      <c r="M15" s="13">
        <v>43217.3</v>
      </c>
      <c r="N15" s="6"/>
      <c r="O15" s="6"/>
    </row>
    <row r="16" spans="1:15" ht="15">
      <c r="A16" s="4"/>
      <c r="B16" s="12" t="s">
        <v>8</v>
      </c>
      <c r="C16" s="13">
        <v>4519</v>
      </c>
      <c r="D16" s="13">
        <v>165010</v>
      </c>
      <c r="E16" s="13">
        <v>3120.4</v>
      </c>
      <c r="F16" s="13">
        <f t="shared" si="0"/>
        <v>157370.6</v>
      </c>
      <c r="G16" s="13">
        <v>3167.4</v>
      </c>
      <c r="H16" s="13">
        <v>8139.9</v>
      </c>
      <c r="I16" s="13">
        <v>18983.2</v>
      </c>
      <c r="J16" s="13">
        <f>27.5+416.4+567</f>
        <v>1010.9</v>
      </c>
      <c r="K16" s="13">
        <v>252.5</v>
      </c>
      <c r="L16" s="13">
        <f t="shared" si="1"/>
        <v>125816.70000000003</v>
      </c>
      <c r="M16" s="13">
        <v>83487.7</v>
      </c>
      <c r="N16" s="6"/>
      <c r="O16" s="6"/>
    </row>
    <row r="17" spans="1:14" ht="14.25">
      <c r="A17" s="4"/>
      <c r="B17" s="14" t="s">
        <v>9</v>
      </c>
      <c r="C17" s="15">
        <f aca="true" t="shared" si="2" ref="C17:M17">SUM(C9:C16)</f>
        <v>117895.7</v>
      </c>
      <c r="D17" s="15">
        <f t="shared" si="2"/>
        <v>1071181.4000000001</v>
      </c>
      <c r="E17" s="15">
        <f t="shared" si="2"/>
        <v>47700.100000000006</v>
      </c>
      <c r="F17" s="15">
        <f t="shared" si="2"/>
        <v>905585.6</v>
      </c>
      <c r="G17" s="15">
        <f t="shared" si="2"/>
        <v>55203.00000000001</v>
      </c>
      <c r="H17" s="15">
        <f t="shared" si="2"/>
        <v>72066</v>
      </c>
      <c r="I17" s="15">
        <f t="shared" si="2"/>
        <v>52929.40000000001</v>
      </c>
      <c r="J17" s="15">
        <f t="shared" si="2"/>
        <v>9627</v>
      </c>
      <c r="K17" s="15">
        <f>SUM(K9:K16)</f>
        <v>1000</v>
      </c>
      <c r="L17" s="15">
        <f t="shared" si="2"/>
        <v>714760.2000000001</v>
      </c>
      <c r="M17" s="15">
        <f t="shared" si="2"/>
        <v>545219.6</v>
      </c>
      <c r="N17" s="6"/>
    </row>
    <row r="18" spans="1:2" s="8" customFormat="1" ht="15.75" customHeight="1">
      <c r="A18" s="7"/>
      <c r="B18" s="7"/>
    </row>
    <row r="19" ht="12.75" customHeight="1"/>
    <row r="20" ht="12.75" customHeight="1"/>
    <row r="21" ht="12.75" customHeight="1"/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9" ht="12.75">
      <c r="M39" s="6"/>
    </row>
    <row r="42" ht="12.75">
      <c r="M42" s="9"/>
    </row>
    <row r="44" ht="12.75">
      <c r="M44" s="6"/>
    </row>
    <row r="46" ht="12.75">
      <c r="I46" s="6"/>
    </row>
    <row r="49" ht="12.75">
      <c r="I49" s="6"/>
    </row>
    <row r="51" ht="12.75">
      <c r="I51" s="6"/>
    </row>
  </sheetData>
  <sheetProtection/>
  <mergeCells count="15">
    <mergeCell ref="A5:A7"/>
    <mergeCell ref="B5:B7"/>
    <mergeCell ref="G6:G7"/>
    <mergeCell ref="H6:H7"/>
    <mergeCell ref="K6:K7"/>
    <mergeCell ref="B2:M2"/>
    <mergeCell ref="J6:J7"/>
    <mergeCell ref="I6:I7"/>
    <mergeCell ref="C3:I3"/>
    <mergeCell ref="D5:D7"/>
    <mergeCell ref="C5:C7"/>
    <mergeCell ref="E5:E7"/>
    <mergeCell ref="F5:F7"/>
    <mergeCell ref="G5:M5"/>
    <mergeCell ref="L6:L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2014-04-18T03:51:58Z</cp:lastPrinted>
  <dcterms:created xsi:type="dcterms:W3CDTF">2004-06-18T05:29:07Z</dcterms:created>
  <dcterms:modified xsi:type="dcterms:W3CDTF">2016-02-24T11:39:02Z</dcterms:modified>
  <cp:category/>
  <cp:version/>
  <cp:contentType/>
  <cp:contentStatus/>
</cp:coreProperties>
</file>