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4 квартал." sheetId="1" r:id="rId1"/>
  </sheets>
  <definedNames>
    <definedName name="Z_1CA9F3D3_053A_4BF9_A6AB_0903928EF026_.wvu.PrintArea" localSheetId="0" hidden="1">'4 квартал.'!$A$1:$C$29</definedName>
    <definedName name="Z_26E97D69_A3A4_46DF_A379_AAD953FEED94_.wvu.Cols" localSheetId="0" hidden="1">'4 квартал.'!$E:$E</definedName>
    <definedName name="Z_26E97D69_A3A4_46DF_A379_AAD953FEED94_.wvu.PrintArea" localSheetId="0" hidden="1">'4 квартал.'!$A$1:$C$29</definedName>
    <definedName name="Z_286930F7_9EA1_473A_A05D_C573B03650B0_.wvu.PrintArea" localSheetId="0" hidden="1">'4 квартал.'!$A$1:$C$29</definedName>
    <definedName name="Z_42D2F8D5_1E83_4122_BFBC_C7AF1C387109_.wvu.PrintArea" localSheetId="0" hidden="1">'4 квартал.'!$A$1:$C$29</definedName>
    <definedName name="Z_51FF0C04_B6C0_495F_B21E_1FECF7959104_.wvu.PrintArea" localSheetId="0" hidden="1">'4 квартал.'!$A$1:$C$29</definedName>
    <definedName name="Z_7017B4DF_A811_450E_A829_C45CC005DC69_.wvu.PrintArea" localSheetId="0" hidden="1">'4 квартал.'!$A$1:$C$29</definedName>
    <definedName name="Z_71EDF761_83DD_401A_A7AD_D5AFC3F013E9_.wvu.PrintArea" localSheetId="0" hidden="1">'4 квартал.'!$A$1:$C$29</definedName>
    <definedName name="Z_77AF59F7_D64B_437A_9F79_176D7B884FDD_.wvu.PrintArea" localSheetId="0" hidden="1">'4 квартал.'!$A$1:$C$29</definedName>
    <definedName name="Z_8256E702_5D06_4C47_AA90_06517D2DD52F_.wvu.Cols" localSheetId="0" hidden="1">'4 квартал.'!#REF!,'4 квартал.'!#REF!</definedName>
    <definedName name="Z_8256E702_5D06_4C47_AA90_06517D2DD52F_.wvu.PrintArea" localSheetId="0" hidden="1">'4 квартал.'!$A$1:$C$29</definedName>
    <definedName name="Z_9695AF1D_0B25_44E3_8596_0A366DD58001_.wvu.PrintArea" localSheetId="0" hidden="1">'4 квартал.'!$A$1:$C$29</definedName>
    <definedName name="Z_978D0F3F_084F_4ADA_9DB4_078064E0A13D_.wvu.PrintArea" localSheetId="0" hidden="1">'4 квартал.'!$A$1:$C$29</definedName>
    <definedName name="Z_A338545E_3855_498C_B82A_4CDDAB087977_.wvu.PrintArea" localSheetId="0" hidden="1">'4 квартал.'!$A$1:$C$29</definedName>
    <definedName name="Z_D490B861_F494_493C_8C23_A7AAEA4F0C98_.wvu.PrintArea" localSheetId="0" hidden="1">'4 квартал.'!$A$1:$C$29</definedName>
    <definedName name="Z_D4F51A11_B42B_4D52_A6D4_E8883919A77E_.wvu.Cols" localSheetId="0" hidden="1">'4 квартал.'!#REF!,'4 квартал.'!#REF!</definedName>
    <definedName name="Z_D4F51A11_B42B_4D52_A6D4_E8883919A77E_.wvu.PrintArea" localSheetId="0" hidden="1">'4 квартал.'!$A$4:$C$25</definedName>
    <definedName name="_xlnm.Print_Area" localSheetId="0">'4 квартал.'!$A$1:$C$29</definedName>
  </definedNames>
  <calcPr calcId="145621"/>
</workbook>
</file>

<file path=xl/calcChain.xml><?xml version="1.0" encoding="utf-8"?>
<calcChain xmlns="http://schemas.openxmlformats.org/spreadsheetml/2006/main">
  <c r="C29" i="1" l="1"/>
  <c r="E29" i="1" s="1"/>
  <c r="B29" i="1"/>
  <c r="E28" i="1"/>
  <c r="E27" i="1"/>
  <c r="C26" i="1"/>
  <c r="E26" i="1" s="1"/>
  <c r="E25" i="1"/>
  <c r="E24" i="1"/>
  <c r="C23" i="1"/>
  <c r="B23" i="1"/>
  <c r="E23" i="1" s="1"/>
  <c r="E22" i="1"/>
  <c r="C21" i="1"/>
  <c r="E21" i="1" s="1"/>
  <c r="C20" i="1"/>
  <c r="E20" i="1" s="1"/>
  <c r="B20" i="1"/>
  <c r="C19" i="1"/>
  <c r="E19" i="1" s="1"/>
  <c r="B19" i="1"/>
  <c r="C18" i="1"/>
  <c r="E18" i="1" s="1"/>
  <c r="B18" i="1"/>
  <c r="C16" i="1"/>
  <c r="E16" i="1" s="1"/>
  <c r="B16" i="1"/>
</calcChain>
</file>

<file path=xl/sharedStrings.xml><?xml version="1.0" encoding="utf-8"?>
<sst xmlns="http://schemas.openxmlformats.org/spreadsheetml/2006/main" count="28" uniqueCount="28">
  <si>
    <t>СВЕДЕНИЯ</t>
  </si>
  <si>
    <t xml:space="preserve">о ходе исполнения бюджета Нижневартовского района </t>
  </si>
  <si>
    <t xml:space="preserve"> за  2016 год</t>
  </si>
  <si>
    <t xml:space="preserve">Исполнение бюджета Нижневартовского района составляет: </t>
  </si>
  <si>
    <t>по доходам - 4 715,9 млн. рублей.</t>
  </si>
  <si>
    <t>по расходам - 4 765,7 млн. рублей.</t>
  </si>
  <si>
    <t xml:space="preserve">Наименование </t>
  </si>
  <si>
    <t>ВСЕГО</t>
  </si>
  <si>
    <t>примерная (ст.213=30% средняя расчетная)</t>
  </si>
  <si>
    <t>Численность (физические лица)</t>
  </si>
  <si>
    <t xml:space="preserve"> Сумма  (тыс.руб.)</t>
  </si>
  <si>
    <t>2</t>
  </si>
  <si>
    <t>Всего</t>
  </si>
  <si>
    <t>в том числе</t>
  </si>
  <si>
    <t>1.Органы местного самоуправления</t>
  </si>
  <si>
    <t>2. Муниципальные учреждения района</t>
  </si>
  <si>
    <t>2.1.Учреждения образования, молодежной политики</t>
  </si>
  <si>
    <t xml:space="preserve">2.2.Учреждения культуры, кинематографии </t>
  </si>
  <si>
    <t>2.3.Учреждения социальной политики</t>
  </si>
  <si>
    <t>2.4. Учреждения средств массовой информации</t>
  </si>
  <si>
    <t>2.5. Учреждения капитального строительства и ремонта</t>
  </si>
  <si>
    <t>2.6.Учреждения по материально-техническому обеспечению деятельности органов местного самоуправления</t>
  </si>
  <si>
    <t>2.7.Учреждения по хозяйственному обеспечению муниципальных учреждений Нижневартовского района</t>
  </si>
  <si>
    <t>2.8. Учреждения по делам гражданской обороны и чрезвычайным ситуациям</t>
  </si>
  <si>
    <t>2.9. Учреждения по имущественным и земельным ресурсам</t>
  </si>
  <si>
    <t>2.10 Учреждения предоставления государственных и муниципальных услуг</t>
  </si>
  <si>
    <t xml:space="preserve"> 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</si>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</sst>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4" fontId="2" fillId="0" borderId="0" xfId="0" applyNumberFormat="1" applyFont="1" applyFill="1" applyAlignment="1">
      <alignment horizontal="right"/>
    </xf>
    <xf numFmtId="0" fontId="1" fillId="2" borderId="0" xfId="0" applyFont="1" applyFill="1"/>
    <xf numFmtId="0" fontId="4" fillId="0" borderId="0" xfId="0" applyFont="1" applyFill="1" applyAlignment="1">
      <alignment horizontal="left" wrapText="1"/>
    </xf>
    <xf numFmtId="0" fontId="5" fillId="0" borderId="0" xfId="0" applyFont="1" applyFill="1"/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4" fontId="7" fillId="0" borderId="0" xfId="0" applyNumberFormat="1" applyFont="1" applyFill="1" applyAlignment="1">
      <alignment horizontal="right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4" fontId="8" fillId="2" borderId="0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top" wrapText="1"/>
    </xf>
    <xf numFmtId="4" fontId="8" fillId="2" borderId="6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/>
    </xf>
    <xf numFmtId="0" fontId="4" fillId="2" borderId="5" xfId="0" applyFont="1" applyFill="1" applyBorder="1"/>
    <xf numFmtId="3" fontId="4" fillId="0" borderId="5" xfId="0" applyNumberFormat="1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center" vertical="top" wrapText="1"/>
    </xf>
    <xf numFmtId="4" fontId="11" fillId="2" borderId="5" xfId="0" applyNumberFormat="1" applyFont="1" applyFill="1" applyBorder="1" applyAlignment="1">
      <alignment horizontal="center"/>
    </xf>
    <xf numFmtId="0" fontId="2" fillId="2" borderId="5" xfId="0" applyFont="1" applyFill="1" applyBorder="1"/>
    <xf numFmtId="3" fontId="2" fillId="0" borderId="5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top" wrapText="1"/>
    </xf>
    <xf numFmtId="3" fontId="4" fillId="0" borderId="5" xfId="0" applyNumberFormat="1" applyFont="1" applyFill="1" applyBorder="1"/>
    <xf numFmtId="3" fontId="4" fillId="0" borderId="5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3" fontId="2" fillId="0" borderId="5" xfId="0" applyNumberFormat="1" applyFont="1" applyFill="1" applyBorder="1"/>
    <xf numFmtId="3" fontId="2" fillId="0" borderId="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" fontId="14" fillId="0" borderId="5" xfId="0" applyNumberFormat="1" applyFont="1" applyFill="1" applyBorder="1" applyAlignment="1">
      <alignment horizontal="center"/>
    </xf>
    <xf numFmtId="0" fontId="5" fillId="2" borderId="0" xfId="0" applyFont="1" applyFill="1"/>
    <xf numFmtId="3" fontId="15" fillId="0" borderId="5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4" fontId="6" fillId="0" borderId="0" xfId="0" applyNumberFormat="1" applyFont="1" applyFill="1"/>
    <xf numFmtId="0" fontId="6" fillId="2" borderId="0" xfId="0" applyFont="1" applyFill="1"/>
    <xf numFmtId="3" fontId="6" fillId="2" borderId="0" xfId="0" applyNumberFormat="1" applyFont="1" applyFill="1"/>
    <xf numFmtId="4" fontId="6" fillId="2" borderId="0" xfId="0" applyNumberFormat="1" applyFont="1" applyFill="1"/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topLeftCell="A6" workbookViewId="0">
      <selection activeCell="D11" sqref="D11"/>
    </sheetView>
  </sheetViews>
  <sheetFormatPr defaultColWidth="8.85546875" defaultRowHeight="12.75" x14ac:dyDescent="0.2"/>
  <cols>
    <col min="1" max="1" width="56.140625" style="3" customWidth="1"/>
    <col min="2" max="2" width="18.140625" style="3" customWidth="1"/>
    <col min="3" max="3" width="25.28515625" style="3" customWidth="1"/>
    <col min="4" max="4" width="15" style="3" customWidth="1"/>
    <col min="5" max="5" width="15" style="3" hidden="1" customWidth="1"/>
    <col min="6" max="6" width="15" style="3" customWidth="1"/>
    <col min="7" max="16384" width="8.85546875" style="3"/>
  </cols>
  <sheetData>
    <row r="1" spans="1:5" ht="15" x14ac:dyDescent="0.25">
      <c r="A1" s="1"/>
      <c r="B1" s="1"/>
      <c r="C1" s="2"/>
    </row>
    <row r="2" spans="1:5" ht="15" x14ac:dyDescent="0.25">
      <c r="A2" s="1"/>
      <c r="B2" s="1"/>
      <c r="C2" s="2"/>
    </row>
    <row r="3" spans="1:5" x14ac:dyDescent="0.2">
      <c r="A3" s="1"/>
      <c r="B3" s="1"/>
      <c r="C3" s="1"/>
    </row>
    <row r="4" spans="1:5" ht="18.75" x14ac:dyDescent="0.3">
      <c r="A4" s="51" t="s">
        <v>0</v>
      </c>
      <c r="B4" s="51"/>
      <c r="C4" s="51"/>
    </row>
    <row r="5" spans="1:5" ht="18.75" x14ac:dyDescent="0.3">
      <c r="A5" s="51" t="s">
        <v>1</v>
      </c>
      <c r="B5" s="51"/>
      <c r="C5" s="51"/>
    </row>
    <row r="6" spans="1:5" ht="18.75" x14ac:dyDescent="0.3">
      <c r="A6" s="51" t="s">
        <v>2</v>
      </c>
      <c r="B6" s="51"/>
      <c r="C6" s="51"/>
    </row>
    <row r="7" spans="1:5" ht="14.25" x14ac:dyDescent="0.2">
      <c r="A7" s="52" t="s">
        <v>3</v>
      </c>
      <c r="B7" s="52"/>
      <c r="C7" s="52"/>
    </row>
    <row r="8" spans="1:5" ht="14.25" x14ac:dyDescent="0.2">
      <c r="A8" s="4" t="s">
        <v>4</v>
      </c>
      <c r="B8" s="1"/>
      <c r="C8" s="1"/>
    </row>
    <row r="9" spans="1:5" ht="14.25" x14ac:dyDescent="0.2">
      <c r="A9" s="4" t="s">
        <v>5</v>
      </c>
      <c r="B9" s="5"/>
      <c r="C9" s="5"/>
    </row>
    <row r="10" spans="1:5" ht="14.25" x14ac:dyDescent="0.2">
      <c r="A10" s="4"/>
      <c r="B10" s="5"/>
      <c r="C10" s="5"/>
    </row>
    <row r="11" spans="1:5" ht="81.75" customHeight="1" x14ac:dyDescent="0.2">
      <c r="A11" s="53" t="s">
        <v>27</v>
      </c>
      <c r="B11" s="53"/>
      <c r="C11" s="53"/>
    </row>
    <row r="12" spans="1:5" ht="15" x14ac:dyDescent="0.25">
      <c r="A12" s="6"/>
      <c r="B12" s="7"/>
      <c r="C12" s="8"/>
    </row>
    <row r="13" spans="1:5" ht="13.9" customHeight="1" x14ac:dyDescent="0.2">
      <c r="A13" s="9" t="s">
        <v>6</v>
      </c>
      <c r="B13" s="54" t="s">
        <v>7</v>
      </c>
      <c r="C13" s="55"/>
      <c r="D13" s="10"/>
      <c r="E13" s="11" t="s">
        <v>8</v>
      </c>
    </row>
    <row r="14" spans="1:5" ht="42.75" x14ac:dyDescent="0.2">
      <c r="A14" s="12"/>
      <c r="B14" s="13" t="s">
        <v>9</v>
      </c>
      <c r="C14" s="14" t="s">
        <v>10</v>
      </c>
      <c r="D14" s="15"/>
      <c r="E14" s="16"/>
    </row>
    <row r="15" spans="1:5" ht="15.75" x14ac:dyDescent="0.25">
      <c r="A15" s="17">
        <v>1</v>
      </c>
      <c r="B15" s="13" t="s">
        <v>11</v>
      </c>
      <c r="C15" s="13">
        <v>3</v>
      </c>
      <c r="D15" s="18"/>
      <c r="E15" s="19"/>
    </row>
    <row r="16" spans="1:5" ht="15.75" x14ac:dyDescent="0.25">
      <c r="A16" s="20" t="s">
        <v>12</v>
      </c>
      <c r="B16" s="21">
        <f>B18+B19</f>
        <v>2756</v>
      </c>
      <c r="C16" s="22">
        <f>C18+C19</f>
        <v>1993864.5260000001</v>
      </c>
      <c r="D16" s="23"/>
      <c r="E16" s="24">
        <f>(C16-C16*0.3)/B16/12*1000</f>
        <v>42202.018873971945</v>
      </c>
    </row>
    <row r="17" spans="1:5" ht="15.75" x14ac:dyDescent="0.25">
      <c r="A17" s="25" t="s">
        <v>13</v>
      </c>
      <c r="B17" s="26"/>
      <c r="C17" s="27"/>
      <c r="D17" s="28"/>
      <c r="E17" s="29"/>
    </row>
    <row r="18" spans="1:5" ht="13.9" customHeight="1" x14ac:dyDescent="0.25">
      <c r="A18" s="30" t="s">
        <v>14</v>
      </c>
      <c r="B18" s="31">
        <f>(214+4+6+1)+5+11+3+4+1+2+1</f>
        <v>252</v>
      </c>
      <c r="C18" s="32">
        <f>32303.2+7930.6+361520.8+7790.9+9463.6+5534.9+2756.4+14001.7+875.9+281.6</f>
        <v>442459.60000000003</v>
      </c>
      <c r="D18" s="33"/>
      <c r="E18" s="34">
        <f t="shared" ref="E18:E29" si="0">(C18-C18*0.3)/B18/12*1000</f>
        <v>102421.20370370371</v>
      </c>
    </row>
    <row r="19" spans="1:5" ht="13.9" customHeight="1" x14ac:dyDescent="0.25">
      <c r="A19" s="30" t="s">
        <v>15</v>
      </c>
      <c r="B19" s="35">
        <f>SUM(B20:B29)</f>
        <v>2504</v>
      </c>
      <c r="C19" s="36">
        <f>SUM(C20:C29)</f>
        <v>1551404.926</v>
      </c>
      <c r="D19" s="33"/>
      <c r="E19" s="34">
        <f t="shared" si="0"/>
        <v>36141.621678647498</v>
      </c>
    </row>
    <row r="20" spans="1:5" s="42" customFormat="1" ht="13.9" customHeight="1" x14ac:dyDescent="0.25">
      <c r="A20" s="37" t="s">
        <v>16</v>
      </c>
      <c r="B20" s="38">
        <f>(1619+30+26)+136+(107+64)</f>
        <v>1982</v>
      </c>
      <c r="C20" s="39">
        <f>(796618.673+227712.6)+(58978.534+17197.141)+(56104.704+16730.859)</f>
        <v>1173342.5109999999</v>
      </c>
      <c r="D20" s="40"/>
      <c r="E20" s="41">
        <f t="shared" si="0"/>
        <v>34533.289509754453</v>
      </c>
    </row>
    <row r="21" spans="1:5" ht="13.9" customHeight="1" x14ac:dyDescent="0.25">
      <c r="A21" s="37" t="s">
        <v>17</v>
      </c>
      <c r="B21" s="43">
        <v>152</v>
      </c>
      <c r="C21" s="39">
        <f>77367.73+22713.476</f>
        <v>100081.20599999999</v>
      </c>
      <c r="D21" s="44"/>
      <c r="E21" s="34">
        <f t="shared" si="0"/>
        <v>38408.357565789469</v>
      </c>
    </row>
    <row r="22" spans="1:5" ht="13.9" customHeight="1" x14ac:dyDescent="0.25">
      <c r="A22" s="37" t="s">
        <v>18</v>
      </c>
      <c r="B22" s="38">
        <v>34</v>
      </c>
      <c r="C22" s="39">
        <v>19722.900000000001</v>
      </c>
      <c r="D22" s="44"/>
      <c r="E22" s="34">
        <f t="shared" si="0"/>
        <v>33838.30882352942</v>
      </c>
    </row>
    <row r="23" spans="1:5" ht="13.9" customHeight="1" x14ac:dyDescent="0.25">
      <c r="A23" s="37" t="s">
        <v>19</v>
      </c>
      <c r="B23" s="38">
        <f>44+20</f>
        <v>64</v>
      </c>
      <c r="C23" s="39">
        <f>25626.477+14479.631</f>
        <v>40106.108</v>
      </c>
      <c r="D23" s="44"/>
      <c r="E23" s="34">
        <f t="shared" si="0"/>
        <v>36555.046354166669</v>
      </c>
    </row>
    <row r="24" spans="1:5" ht="13.9" customHeight="1" x14ac:dyDescent="0.25">
      <c r="A24" s="37" t="s">
        <v>20</v>
      </c>
      <c r="B24" s="38">
        <v>44</v>
      </c>
      <c r="C24" s="39">
        <v>32700.6</v>
      </c>
      <c r="D24" s="44"/>
      <c r="E24" s="34">
        <f t="shared" si="0"/>
        <v>43353.068181818184</v>
      </c>
    </row>
    <row r="25" spans="1:5" ht="34.9" customHeight="1" x14ac:dyDescent="0.25">
      <c r="A25" s="37" t="s">
        <v>21</v>
      </c>
      <c r="B25" s="38">
        <v>84</v>
      </c>
      <c r="C25" s="45">
        <v>75508.100000000006</v>
      </c>
      <c r="D25" s="44"/>
      <c r="E25" s="34">
        <f t="shared" si="0"/>
        <v>52436.180555555562</v>
      </c>
    </row>
    <row r="26" spans="1:5" ht="34.9" customHeight="1" x14ac:dyDescent="0.25">
      <c r="A26" s="37" t="s">
        <v>22</v>
      </c>
      <c r="B26" s="38">
        <v>58</v>
      </c>
      <c r="C26" s="39">
        <f>12503.017+3805.437</f>
        <v>16308.454</v>
      </c>
      <c r="D26" s="44"/>
      <c r="E26" s="34">
        <f t="shared" si="0"/>
        <v>16402.180747126436</v>
      </c>
    </row>
    <row r="27" spans="1:5" ht="30" x14ac:dyDescent="0.25">
      <c r="A27" s="37" t="s">
        <v>23</v>
      </c>
      <c r="B27" s="38">
        <v>27</v>
      </c>
      <c r="C27" s="39">
        <v>24490</v>
      </c>
      <c r="D27" s="44"/>
      <c r="E27" s="34">
        <f t="shared" si="0"/>
        <v>52910.493827160499</v>
      </c>
    </row>
    <row r="28" spans="1:5" ht="30" x14ac:dyDescent="0.25">
      <c r="A28" s="37" t="s">
        <v>24</v>
      </c>
      <c r="B28" s="38">
        <v>28</v>
      </c>
      <c r="C28" s="39">
        <v>32648.799999999999</v>
      </c>
      <c r="D28" s="44"/>
      <c r="E28" s="34">
        <f t="shared" si="0"/>
        <v>68018.333333333328</v>
      </c>
    </row>
    <row r="29" spans="1:5" ht="30" x14ac:dyDescent="0.25">
      <c r="A29" s="46" t="s">
        <v>25</v>
      </c>
      <c r="B29" s="38">
        <f>31</f>
        <v>31</v>
      </c>
      <c r="C29" s="39">
        <f>36496.247</f>
        <v>36496.247000000003</v>
      </c>
      <c r="D29" s="47"/>
      <c r="E29" s="34">
        <f t="shared" si="0"/>
        <v>68675.733602150547</v>
      </c>
    </row>
    <row r="30" spans="1:5" ht="15" x14ac:dyDescent="0.25">
      <c r="A30" s="48"/>
      <c r="B30" s="49"/>
      <c r="C30" s="50"/>
    </row>
    <row r="31" spans="1:5" ht="15" x14ac:dyDescent="0.25">
      <c r="A31" s="48"/>
      <c r="B31" s="49"/>
      <c r="C31" s="50"/>
    </row>
    <row r="33" spans="3:3" x14ac:dyDescent="0.2">
      <c r="C33" s="3" t="s">
        <v>26</v>
      </c>
    </row>
  </sheetData>
  <mergeCells count="6">
    <mergeCell ref="B13:C13"/>
    <mergeCell ref="A4:C4"/>
    <mergeCell ref="A5:C5"/>
    <mergeCell ref="A6:C6"/>
    <mergeCell ref="A7:C7"/>
    <mergeCell ref="A11:C11"/>
  </mergeCell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квартал.</vt:lpstr>
      <vt:lpstr>'4 квартал.'!Область_печати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NesterenkoYA</dc:creator>
  <cp:lastModifiedBy>NesterenkoYA</cp:lastModifiedBy>
  <dcterms:created xsi:type="dcterms:W3CDTF">2017-01-17T09:42:03Z</dcterms:created>
  <dcterms:modified xsi:type="dcterms:W3CDTF">2017-01-17T11:00:53Z</dcterms:modified>
</cp:coreProperties>
</file>